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1" l="1"/>
  <c r="L82" i="1"/>
  <c r="I82" i="1"/>
  <c r="I85" i="1" s="1"/>
  <c r="F74" i="1"/>
  <c r="F77" i="1" s="1"/>
  <c r="E74" i="1"/>
  <c r="E77" i="1" s="1"/>
  <c r="J85" i="1" s="1"/>
  <c r="I68" i="1"/>
  <c r="I67" i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F79" i="1" l="1"/>
  <c r="H54" i="1"/>
  <c r="H59" i="1"/>
  <c r="G54" i="1"/>
  <c r="E79" i="1"/>
  <c r="H51" i="1"/>
  <c r="K85" i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<sst xmlns="http://schemas.openxmlformats.org/spreadsheetml/2006/main" count="63" uniqueCount="62">
  <si>
    <t>Estado de Actividades</t>
  </si>
  <si>
    <t>Del 1 de enero al 31 de marzo de 2017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</si>
  <si>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</si>
  <si>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</si>
  <si>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</si>
  <si>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</si>
  <si>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</si>
  <si>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</si>
  <si>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</si>
  <si>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</si>
  <si>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</si>
  <si>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</si>
  <si>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</si>
  <si>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</si>
  <si>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</si>
  <si>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</si>
  <si>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</si>
  <si>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</si>
  <si>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</si>
  <si>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</si>
  <si>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</si>
  <si>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</si>
  <si>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</si>
  <si>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</si>
  <si>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</si>
  <si>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</si>
  <si>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</si>
  <si>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</si>
  <si>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</si>
  <si>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</si>
  <si>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</si>
  <si>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ok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</si>
  <si>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</si>
  <si>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</si>
  <si>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</si>
  <si>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</si>
  <si>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</si>
  <si>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</si>
  <si>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</si>
  <si>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</si>
  <si>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=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</si>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</sst>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28575</xdr:rowOff>
    </xdr:from>
    <xdr:to>
      <xdr:col>3</xdr:col>
      <xdr:colOff>2295421</xdr:colOff>
      <xdr:row>89</xdr:row>
      <xdr:rowOff>144576</xdr:rowOff>
    </xdr:to>
    <xdr:sp macro="" textlink="">
      <xdr:nvSpPr>
        <xdr:cNvPr id="2" name="1 CuadroTexto">
          <a:extLst/>
        </xdr:cNvPr>
        <xdr:cNvSpPr txBox="1"/>
      </xdr:nvSpPr>
      <xdr:spPr>
        <a:xfrm>
          <a:off x="381001" y="10696575"/>
          <a:ext cx="2790720" cy="658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IRMA NEFTALI LEMUS DÍAZ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  <a:endParaRPr lang="es-MX" sz="1100"/>
        </a:p>
        <a:p>
          <a:pPr algn="ctr"/>
          <a:r>
            <a:rPr lang="es-MX" sz="1100"/>
            <a:t>Encargada</a:t>
          </a:r>
          <a:r>
            <a:rPr lang="es-MX" sz="1100" baseline="0"/>
            <a:t> de la Subdirección de Servicios Administrativos</a:t>
          </a:r>
          <a:endParaRPr lang="es-MX" sz="1100"/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/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/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89"/>
  <sheetViews>
    <sheetView tabSelected="1" topLeftCell="A64" zoomScale="112" zoomScaleNormal="112" workbookViewId="0">
      <selection activeCell="H90" sqref="H90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2017</v>
      </c>
      <c r="F7" s="10">
        <v>2016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10160.200000000001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10160.200000000001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13184.8</v>
      </c>
      <c r="F22" s="29">
        <f>SUM(F24:F25)</f>
        <v>83358.2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13184.8</v>
      </c>
      <c r="F25" s="25">
        <v>83358.2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480.4</v>
      </c>
      <c r="F27" s="21">
        <f>SUM(F28:F32)</f>
        <v>1243.4000000000001</v>
      </c>
    </row>
    <row r="28" spans="3:8" ht="11.1" customHeight="1" x14ac:dyDescent="0.2">
      <c r="C28" s="22" t="s">
        <v>18</v>
      </c>
      <c r="D28" s="23"/>
      <c r="E28" s="24">
        <v>435</v>
      </c>
      <c r="F28" s="25">
        <v>1181.4000000000001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24">
        <v>45.4</v>
      </c>
      <c r="F32" s="25">
        <v>62</v>
      </c>
      <c r="H32" s="32"/>
    </row>
    <row r="33" spans="3:8" ht="4.5" customHeight="1" x14ac:dyDescent="0.2">
      <c r="C33" s="33"/>
      <c r="D33" s="34"/>
      <c r="E33" s="16"/>
      <c r="F33" s="17"/>
    </row>
    <row r="34" spans="3:8" ht="12" customHeight="1" x14ac:dyDescent="0.2">
      <c r="C34" s="35" t="s">
        <v>23</v>
      </c>
      <c r="D34" s="36"/>
      <c r="E34" s="37">
        <f>SUM(E11+E22+E27)</f>
        <v>23825.4</v>
      </c>
      <c r="F34" s="38">
        <f>SUM(F11+F22+F27)</f>
        <v>84601.599999999991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17124.2</v>
      </c>
      <c r="F38" s="21">
        <f>SUM(F39:F41)</f>
        <v>71352</v>
      </c>
    </row>
    <row r="39" spans="3:8" ht="11.1" customHeight="1" x14ac:dyDescent="0.2">
      <c r="C39" s="22" t="s">
        <v>26</v>
      </c>
      <c r="D39" s="23"/>
      <c r="E39" s="24">
        <v>13168.2</v>
      </c>
      <c r="F39" s="25">
        <v>50152.1</v>
      </c>
    </row>
    <row r="40" spans="3:8" ht="11.1" customHeight="1" x14ac:dyDescent="0.2">
      <c r="C40" s="22" t="s">
        <v>27</v>
      </c>
      <c r="D40" s="23"/>
      <c r="E40" s="24">
        <v>1346.6</v>
      </c>
      <c r="F40" s="25">
        <v>8990.7999999999993</v>
      </c>
    </row>
    <row r="41" spans="3:8" ht="11.1" customHeight="1" x14ac:dyDescent="0.2">
      <c r="C41" s="22" t="s">
        <v>28</v>
      </c>
      <c r="D41" s="23"/>
      <c r="E41" s="39">
        <v>2609.4</v>
      </c>
      <c r="F41" s="40">
        <v>12209.1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0</v>
      </c>
      <c r="F43" s="21">
        <f>SUM(F44:F52)</f>
        <v>1094.9000000000001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1" t="s">
        <v>31</v>
      </c>
    </row>
    <row r="45" spans="3:8" ht="11.1" customHeight="1" x14ac:dyDescent="0.2">
      <c r="C45" s="22" t="s">
        <v>32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33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34</v>
      </c>
      <c r="D47" s="23"/>
      <c r="E47" s="39">
        <v>0</v>
      </c>
      <c r="F47" s="40">
        <v>1094.9000000000001</v>
      </c>
    </row>
    <row r="48" spans="3:8" ht="11.1" customHeight="1" x14ac:dyDescent="0.2">
      <c r="C48" s="22" t="s">
        <v>35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36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37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38</v>
      </c>
      <c r="D51" s="23"/>
      <c r="E51" s="24">
        <v>0</v>
      </c>
      <c r="F51" s="25">
        <v>0</v>
      </c>
      <c r="H51" s="32">
        <f>E34-E38-E43-E74</f>
        <v>6687.7000000000007</v>
      </c>
    </row>
    <row r="52" spans="3:8" ht="11.1" customHeight="1" x14ac:dyDescent="0.2">
      <c r="C52" s="22" t="s">
        <v>39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  <c r="H53" s="3" t="s">
        <v>40</v>
      </c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2">
        <f>E34-E38-E43-E74</f>
        <v>6687.7000000000007</v>
      </c>
      <c r="H54" s="32">
        <f>F34-F38-F43-F74</f>
        <v>10411.999999999991</v>
      </c>
    </row>
    <row r="55" spans="3:8" ht="11.1" customHeight="1" x14ac:dyDescent="0.2">
      <c r="C55" s="22" t="s">
        <v>41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42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43</v>
      </c>
      <c r="D57" s="23"/>
      <c r="E57" s="24">
        <v>0</v>
      </c>
      <c r="F57" s="25">
        <v>0</v>
      </c>
    </row>
    <row r="58" spans="3:8" ht="3" customHeight="1" x14ac:dyDescent="0.2">
      <c r="C58" s="42"/>
      <c r="D58" s="43"/>
      <c r="E58" s="16"/>
      <c r="F58" s="17"/>
    </row>
    <row r="59" spans="3:8" ht="12" customHeight="1" x14ac:dyDescent="0.2">
      <c r="C59" s="14" t="s">
        <v>44</v>
      </c>
      <c r="D59" s="15"/>
      <c r="E59" s="20">
        <f>SUM(E60:E64)</f>
        <v>0</v>
      </c>
      <c r="F59" s="21">
        <f>SUM(F60:F64)</f>
        <v>0</v>
      </c>
      <c r="H59" s="44">
        <f>E34-E38-E43</f>
        <v>6701.2000000000007</v>
      </c>
    </row>
    <row r="60" spans="3:8" ht="11.1" customHeight="1" x14ac:dyDescent="0.2">
      <c r="C60" s="22" t="s">
        <v>45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46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47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48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49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50</v>
      </c>
      <c r="D66" s="15"/>
      <c r="E66" s="20">
        <f>SUM(E67:E72)</f>
        <v>775.5</v>
      </c>
      <c r="F66" s="21">
        <f>SUM(F67:F72)</f>
        <v>5530.3</v>
      </c>
      <c r="G66" s="45"/>
    </row>
    <row r="67" spans="3:9" ht="11.1" customHeight="1" x14ac:dyDescent="0.2">
      <c r="C67" s="22" t="s">
        <v>51</v>
      </c>
      <c r="D67" s="23"/>
      <c r="E67" s="24">
        <v>775.5</v>
      </c>
      <c r="F67" s="25">
        <v>5530.3</v>
      </c>
      <c r="H67" s="46">
        <v>-4818.3999999999996</v>
      </c>
      <c r="I67" s="47">
        <f>H67+F67</f>
        <v>711.90000000000055</v>
      </c>
    </row>
    <row r="68" spans="3:9" ht="11.1" customHeight="1" x14ac:dyDescent="0.2">
      <c r="C68" s="22" t="s">
        <v>52</v>
      </c>
      <c r="D68" s="23"/>
      <c r="E68" s="24">
        <v>0</v>
      </c>
      <c r="F68" s="25">
        <v>0</v>
      </c>
      <c r="H68" s="3">
        <v>-2949.2</v>
      </c>
      <c r="I68" s="45">
        <f>+H68+E67</f>
        <v>-2173.6999999999998</v>
      </c>
    </row>
    <row r="69" spans="3:9" ht="11.1" customHeight="1" x14ac:dyDescent="0.2">
      <c r="C69" s="22" t="s">
        <v>53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54</v>
      </c>
      <c r="D70" s="23"/>
      <c r="E70" s="24">
        <v>0</v>
      </c>
      <c r="F70" s="25">
        <v>0</v>
      </c>
      <c r="H70" s="45"/>
    </row>
    <row r="71" spans="3:9" ht="11.1" customHeight="1" x14ac:dyDescent="0.2">
      <c r="C71" s="22" t="s">
        <v>55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56</v>
      </c>
      <c r="D72" s="23"/>
      <c r="E72" s="24">
        <v>0</v>
      </c>
      <c r="F72" s="25">
        <v>0</v>
      </c>
    </row>
    <row r="73" spans="3:9" ht="2.25" customHeight="1" x14ac:dyDescent="0.2">
      <c r="C73" s="48"/>
      <c r="D73" s="49"/>
      <c r="E73" s="16"/>
      <c r="F73" s="17"/>
    </row>
    <row r="74" spans="3:9" ht="12" customHeight="1" x14ac:dyDescent="0.2">
      <c r="C74" s="50" t="s">
        <v>57</v>
      </c>
      <c r="D74" s="49"/>
      <c r="E74" s="20">
        <f>SUM(E75)</f>
        <v>13.5</v>
      </c>
      <c r="F74" s="21">
        <f>SUM(F75)</f>
        <v>1742.7</v>
      </c>
    </row>
    <row r="75" spans="3:9" ht="11.1" customHeight="1" x14ac:dyDescent="0.2">
      <c r="C75" s="51" t="s">
        <v>58</v>
      </c>
      <c r="D75" s="49"/>
      <c r="E75" s="24">
        <v>13.5</v>
      </c>
      <c r="F75" s="25">
        <v>1742.7</v>
      </c>
    </row>
    <row r="76" spans="3:9" ht="5.25" customHeight="1" x14ac:dyDescent="0.2">
      <c r="C76" s="48"/>
      <c r="D76" s="49"/>
      <c r="E76" s="16"/>
      <c r="F76" s="17"/>
    </row>
    <row r="77" spans="3:9" ht="12" customHeight="1" x14ac:dyDescent="0.2">
      <c r="C77" s="52" t="s">
        <v>59</v>
      </c>
      <c r="D77" s="53"/>
      <c r="E77" s="37">
        <f>SUM(E74+E66+E59+E54+E43+E38)</f>
        <v>17913.2</v>
      </c>
      <c r="F77" s="38">
        <f>SUM(F74+F66+F59+F54+F43+F38)</f>
        <v>79719.899999999994</v>
      </c>
    </row>
    <row r="78" spans="3:9" ht="4.5" customHeight="1" x14ac:dyDescent="0.2">
      <c r="C78" s="48"/>
      <c r="D78" s="49"/>
      <c r="E78" s="16"/>
      <c r="F78" s="17"/>
    </row>
    <row r="79" spans="3:9" ht="12" customHeight="1" thickBot="1" x14ac:dyDescent="0.25">
      <c r="C79" s="54" t="s">
        <v>60</v>
      </c>
      <c r="D79" s="55"/>
      <c r="E79" s="56">
        <f>E34-E77</f>
        <v>5912.2000000000007</v>
      </c>
      <c r="F79" s="57">
        <f>F34-F77</f>
        <v>4881.6999999999971</v>
      </c>
    </row>
    <row r="80" spans="3:9" ht="6" customHeight="1" x14ac:dyDescent="0.2">
      <c r="C80" s="58"/>
      <c r="D80" s="49"/>
      <c r="E80" s="49"/>
      <c r="F80" s="49"/>
    </row>
    <row r="81" spans="3:12" ht="9.9499999999999993" customHeight="1" x14ac:dyDescent="0.2">
      <c r="C81" s="59" t="s">
        <v>61</v>
      </c>
      <c r="D81" s="59"/>
      <c r="E81" s="59"/>
      <c r="F81" s="59"/>
    </row>
    <row r="82" spans="3:12" ht="14.25" customHeight="1" x14ac:dyDescent="0.2">
      <c r="C82" s="59"/>
      <c r="D82" s="59"/>
      <c r="E82" s="59"/>
      <c r="F82" s="59"/>
      <c r="I82" s="3">
        <f>86420.8+120+190.9</f>
        <v>86731.7</v>
      </c>
      <c r="L82" s="3">
        <f>86420.8-3233.4-2361.8+2949.2+2209.9</f>
        <v>85984.7</v>
      </c>
    </row>
    <row r="83" spans="3:12" ht="14.25" customHeight="1" x14ac:dyDescent="0.2">
      <c r="C83" s="59"/>
      <c r="D83" s="59"/>
      <c r="E83" s="59"/>
      <c r="F83" s="59"/>
      <c r="I83" s="3">
        <f>3233.4+2361.8</f>
        <v>5595.2000000000007</v>
      </c>
    </row>
    <row r="84" spans="3:12" ht="14.25" customHeight="1" x14ac:dyDescent="0.2">
      <c r="C84" s="59"/>
      <c r="D84" s="59"/>
      <c r="E84" s="59"/>
      <c r="F84" s="59"/>
      <c r="I84" s="3">
        <v>2954.8</v>
      </c>
    </row>
    <row r="85" spans="3:12" ht="14.25" customHeight="1" x14ac:dyDescent="0.2">
      <c r="C85" s="60"/>
      <c r="D85" s="60"/>
      <c r="E85" s="60"/>
      <c r="F85" s="60"/>
      <c r="I85" s="3">
        <f>+I82-I83+I84</f>
        <v>84091.3</v>
      </c>
      <c r="J85" s="32">
        <f>+E77</f>
        <v>17913.2</v>
      </c>
      <c r="K85" s="3">
        <f>+I85-J85</f>
        <v>66178.100000000006</v>
      </c>
    </row>
    <row r="86" spans="3:12" ht="14.25" customHeight="1" x14ac:dyDescent="0.2">
      <c r="C86" s="60"/>
      <c r="D86" s="60"/>
      <c r="E86" s="60"/>
      <c r="F86" s="60"/>
    </row>
    <row r="87" spans="3:12" x14ac:dyDescent="0.2">
      <c r="C87" s="60"/>
      <c r="D87" s="60"/>
      <c r="E87" s="60"/>
      <c r="F87" s="60"/>
    </row>
    <row r="88" spans="3:12" x14ac:dyDescent="0.2">
      <c r="C88" s="60"/>
      <c r="D88" s="60"/>
      <c r="E88" s="60"/>
      <c r="F88" s="60"/>
    </row>
    <row r="89" spans="3:12" x14ac:dyDescent="0.2">
      <c r="C89" s="60"/>
      <c r="D89" s="60"/>
      <c r="E89" s="60"/>
      <c r="F89" s="60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2018-06-13T15:04:08Z</dcterms:created>
  <dcterms:modified xsi:type="dcterms:W3CDTF">2018-06-13T15:04:16Z</dcterms:modified>
</cp:coreProperties>
</file>